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56" i="1" l="1"/>
  <c r="H24" i="1" l="1"/>
  <c r="H21" i="1" l="1"/>
  <c r="H19" i="1"/>
  <c r="H31" i="1" l="1"/>
  <c r="H16" i="1"/>
  <c r="H28" i="1"/>
  <c r="H48" i="1" l="1"/>
  <c r="H27" i="1"/>
  <c r="H20" i="1" l="1"/>
  <c r="H32" i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<sst xmlns="http://schemas.openxmlformats.org/spreadsheetml/2006/main" count="53" uniqueCount="31">
  <si>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</si>
  <si>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</si>
  <si>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</si>
  <si>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</si>
  <si>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</si>
  <si>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</si>
  <si>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</si>
  <si>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</si>
  <si>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</si>
  <si>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</si>
  <si>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</si>
  <si>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</si>
  <si>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</si>
  <si>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</si>
  <si>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</si>
  <si>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</si>
  <si>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</si>
  <si>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</si>
  <si>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</si>
  <si>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</si>
  <si>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</si>
  <si>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</si>
  <si>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</si>
  <si>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</si>
  <si>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</si>
  <si>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Dana:13.12.2019.</t>
  </si>
  <si>
    <t>Primljena i neutrošena participacija od 13.12.2019.</t>
  </si>
  <si>
    <t>UKUPNO LEKOVI-KPP062</t>
  </si>
  <si>
    <t>Dana 13.12.2019.godine Dom zdravlja Požarevac je izvršio plaćanje prema dobavljačima:</t>
  </si>
  <si>
    <t>Uplata dobavljaču Farmalogist-190629444</t>
  </si>
  <si>
    <t>Uplata dobavljaču Farmalogist-190629327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</si>
</sst>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7" fillId="0" borderId="1" xfId="1" applyNumberFormat="1" applyFont="1" applyBorder="1"/>
    <xf numFmtId="0" fontId="6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tabSelected="1" topLeftCell="A43" zoomScaleNormal="100" workbookViewId="0">
      <selection activeCell="H12" sqref="H12"/>
    </sheetView>
  </sheetViews>
  <sheetFormatPr defaultRowHeight="15" x14ac:dyDescent="0.25"/>
  <cols>
    <col min="1" max="1" width="6.7109375" customWidth="1"/>
    <col min="2" max="2" width="39" customWidth="1"/>
    <col min="3" max="3" width="35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B8" s="46" t="s">
        <v>25</v>
      </c>
      <c r="C8" s="46"/>
      <c r="D8" s="46"/>
      <c r="E8" s="46"/>
      <c r="F8" s="46"/>
      <c r="G8" s="46"/>
      <c r="H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1" t="s">
        <v>22</v>
      </c>
      <c r="C11" s="52"/>
      <c r="D11" s="52"/>
      <c r="E11" s="52"/>
      <c r="F11" s="53"/>
      <c r="G11" s="2" t="s">
        <v>5</v>
      </c>
      <c r="H11" s="2" t="s">
        <v>6</v>
      </c>
      <c r="I11" s="11"/>
      <c r="J11" s="11"/>
      <c r="K11" s="47"/>
      <c r="L11" s="47"/>
      <c r="M11" s="47"/>
      <c r="N11" s="47"/>
      <c r="O11" s="47"/>
    </row>
    <row r="12" spans="2:15" x14ac:dyDescent="0.25">
      <c r="B12" s="49" t="s">
        <v>20</v>
      </c>
      <c r="C12" s="49"/>
      <c r="D12" s="49"/>
      <c r="E12" s="49"/>
      <c r="F12" s="49"/>
      <c r="G12" s="14">
        <v>43812</v>
      </c>
      <c r="H12" s="23">
        <v>4770928.51</v>
      </c>
      <c r="I12" s="11"/>
      <c r="J12" s="11"/>
      <c r="K12" s="9"/>
      <c r="L12" s="9"/>
      <c r="M12" s="9"/>
      <c r="N12" s="9"/>
      <c r="O12" s="9"/>
    </row>
    <row r="13" spans="2:15" x14ac:dyDescent="0.25">
      <c r="B13" s="48" t="s">
        <v>9</v>
      </c>
      <c r="C13" s="48"/>
      <c r="D13" s="48"/>
      <c r="E13" s="48"/>
      <c r="F13" s="48"/>
      <c r="G13" s="24">
        <v>43812</v>
      </c>
      <c r="H13" s="3">
        <f>H14+H25-H32-H42</f>
        <v>7366597.9099999992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50" t="s">
        <v>23</v>
      </c>
      <c r="C14" s="50"/>
      <c r="D14" s="50"/>
      <c r="E14" s="50"/>
      <c r="F14" s="50"/>
      <c r="G14" s="16">
        <v>43812</v>
      </c>
      <c r="H14" s="4">
        <f>H15+H16+H17+H18+H19+H20+H21+H22+H23+H24</f>
        <v>6533822.2599999998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171036.91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32" t="s">
        <v>2</v>
      </c>
      <c r="C19" s="33"/>
      <c r="D19" s="33"/>
      <c r="E19" s="33"/>
      <c r="F19" s="34"/>
      <c r="G19" s="12"/>
      <c r="H19" s="10">
        <f>2373750-142917.73</f>
        <v>2230832.27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</f>
        <v>1535294.6799999992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26</v>
      </c>
      <c r="C24" s="33"/>
      <c r="D24" s="33"/>
      <c r="E24" s="33"/>
      <c r="F24" s="34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</f>
        <v>878470</v>
      </c>
      <c r="I24" s="11"/>
      <c r="J24" s="11"/>
      <c r="K24" s="8"/>
      <c r="L24" s="8"/>
    </row>
    <row r="25" spans="2:13" x14ac:dyDescent="0.25">
      <c r="B25" s="41" t="s">
        <v>24</v>
      </c>
      <c r="C25" s="42"/>
      <c r="D25" s="42"/>
      <c r="E25" s="42"/>
      <c r="F25" s="43"/>
      <c r="G25" s="16">
        <v>43812</v>
      </c>
      <c r="H25" s="4">
        <f>H26+H27+H28+H29+H30+H31</f>
        <v>1003812.5599999999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1758775.38-1036974.4+179666.67-200000-157432+359333.33-117850+9240-1200</f>
        <v>793558.98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f>35339+16453+4553+11176</f>
        <v>67521</v>
      </c>
      <c r="I31" s="11"/>
      <c r="J31" s="11"/>
    </row>
    <row r="32" spans="2:13" x14ac:dyDescent="0.25">
      <c r="B32" s="38" t="s">
        <v>16</v>
      </c>
      <c r="C32" s="39"/>
      <c r="D32" s="39"/>
      <c r="E32" s="39"/>
      <c r="F32" s="40"/>
      <c r="G32" s="17">
        <v>43812</v>
      </c>
      <c r="H32" s="5">
        <f>SUM(H33:H41)</f>
        <v>171036.91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171036.91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32" t="s">
        <v>2</v>
      </c>
      <c r="C37" s="33"/>
      <c r="D37" s="33"/>
      <c r="E37" s="33"/>
      <c r="F37" s="34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0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38" t="s">
        <v>21</v>
      </c>
      <c r="C42" s="39"/>
      <c r="D42" s="39"/>
      <c r="E42" s="39"/>
      <c r="F42" s="40"/>
      <c r="G42" s="17">
        <v>43812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54" t="s">
        <v>18</v>
      </c>
      <c r="C48" s="55"/>
      <c r="D48" s="55"/>
      <c r="E48" s="55"/>
      <c r="F48" s="56"/>
      <c r="G48" s="18">
        <v>43812</v>
      </c>
      <c r="H48" s="6">
        <f>35842.79+5089960+549600+691200+5000+8000+5231.78+20830.22-6369822</f>
        <v>35842.790000000037</v>
      </c>
      <c r="I48" s="11"/>
      <c r="J48"/>
      <c r="L48" s="8"/>
    </row>
    <row r="49" spans="2:11" x14ac:dyDescent="0.25">
      <c r="B49" s="32" t="s">
        <v>17</v>
      </c>
      <c r="C49" s="33"/>
      <c r="D49" s="33"/>
      <c r="E49" s="33"/>
      <c r="F49" s="34"/>
      <c r="G49" s="2"/>
      <c r="H49" s="3">
        <v>0</v>
      </c>
      <c r="I49" s="11"/>
      <c r="J49" s="11"/>
    </row>
    <row r="50" spans="2:11" x14ac:dyDescent="0.25">
      <c r="B50" s="35" t="s">
        <v>4</v>
      </c>
      <c r="C50" s="36"/>
      <c r="D50" s="36"/>
      <c r="E50" s="36"/>
      <c r="F50" s="37"/>
      <c r="G50" s="2"/>
      <c r="H50" s="7">
        <f>H14+H25-H32-H42+H48-H49</f>
        <v>7402440.6999999993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28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29</v>
      </c>
      <c r="D54" s="28">
        <v>47982</v>
      </c>
    </row>
    <row r="55" spans="2:11" x14ac:dyDescent="0.25">
      <c r="B55" s="26" t="s">
        <v>1</v>
      </c>
      <c r="C55" s="27" t="s">
        <v>30</v>
      </c>
      <c r="D55" s="28">
        <v>123054.91</v>
      </c>
    </row>
    <row r="56" spans="2:11" x14ac:dyDescent="0.25">
      <c r="B56" s="29"/>
      <c r="C56" s="30" t="s">
        <v>27</v>
      </c>
      <c r="D56" s="31">
        <f>SUM(D54:D55)</f>
        <v>171036.91</v>
      </c>
    </row>
  </sheetData>
  <mergeCells count="46"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17:F17"/>
    <mergeCell ref="B16:F16"/>
    <mergeCell ref="B15:F15"/>
    <mergeCell ref="B21:F21"/>
    <mergeCell ref="B37:F37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2019-12-16T07:18:23Z</dcterms:modified>
</cp:coreProperties>
</file>